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M:\Команда_Споры\Общая команд\Внутренние авторы\Авласович\"/>
    </mc:Choice>
  </mc:AlternateContent>
  <xr:revisionPtr revIDLastSave="0" documentId="8_{758AAC07-C56F-4E05-B3D2-136F2389A776}" xr6:coauthVersionLast="36" xr6:coauthVersionMax="36" xr10:uidLastSave="{00000000-0000-0000-0000-000000000000}"/>
  <bookViews>
    <workbookView xWindow="-105" yWindow="495" windowWidth="25815" windowHeight="15615" xr2:uid="{00000000-000D-0000-FFFF-FFFF00000000}"/>
  </bookViews>
  <sheets>
    <sheet name="Кроссворд" sheetId="4" r:id="rId1"/>
    <sheet name="ключ" sheetId="5" state="hidden" r:id="rId2"/>
    <sheet name="Лист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5" l="1"/>
  <c r="D18" i="5" s="1"/>
  <c r="C17" i="5"/>
  <c r="D17" i="5" s="1"/>
  <c r="C3" i="5"/>
  <c r="D3" i="5" s="1"/>
  <c r="C16" i="5"/>
  <c r="D16" i="5" s="1"/>
  <c r="C14" i="5"/>
  <c r="D14" i="5" s="1"/>
  <c r="C15" i="5"/>
  <c r="D15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C4" i="5"/>
  <c r="D4" i="5" s="1"/>
  <c r="W20" i="4" l="1"/>
  <c r="D19" i="5"/>
  <c r="W1" i="4" s="1"/>
</calcChain>
</file>

<file path=xl/sharedStrings.xml><?xml version="1.0" encoding="utf-8"?>
<sst xmlns="http://schemas.openxmlformats.org/spreadsheetml/2006/main" count="156" uniqueCount="71">
  <si>
    <t>У</t>
  </si>
  <si>
    <t>А</t>
  </si>
  <si>
    <t>Р</t>
  </si>
  <si>
    <t>О</t>
  </si>
  <si>
    <t>В</t>
  </si>
  <si>
    <t>С</t>
  </si>
  <si>
    <t>Л</t>
  </si>
  <si>
    <t>Э</t>
  </si>
  <si>
    <t>Т</t>
  </si>
  <si>
    <t>Н</t>
  </si>
  <si>
    <t>Б</t>
  </si>
  <si>
    <t>И</t>
  </si>
  <si>
    <t>Е</t>
  </si>
  <si>
    <t>К</t>
  </si>
  <si>
    <t>Ь</t>
  </si>
  <si>
    <t>П</t>
  </si>
  <si>
    <t>М</t>
  </si>
  <si>
    <t>Я</t>
  </si>
  <si>
    <t>Й</t>
  </si>
  <si>
    <t>Ё</t>
  </si>
  <si>
    <t>По горизонтали:</t>
  </si>
  <si>
    <t>По вертикали:</t>
  </si>
  <si>
    <t>Г</t>
  </si>
  <si>
    <t>Д</t>
  </si>
  <si>
    <t>Ю</t>
  </si>
  <si>
    <t>вавилон</t>
  </si>
  <si>
    <t>фуагра</t>
  </si>
  <si>
    <t>блэкстон</t>
  </si>
  <si>
    <t>гоббс</t>
  </si>
  <si>
    <t>достоевский</t>
  </si>
  <si>
    <t>квас</t>
  </si>
  <si>
    <t>монтескь</t>
  </si>
  <si>
    <t>киберпреступление</t>
  </si>
  <si>
    <t>епитимья</t>
  </si>
  <si>
    <t>тёсакан</t>
  </si>
  <si>
    <t>юстиниан</t>
  </si>
  <si>
    <t>гамильтон</t>
  </si>
  <si>
    <t>майнин</t>
  </si>
  <si>
    <t>фикх</t>
  </si>
  <si>
    <t>конопля</t>
  </si>
  <si>
    <t>1. Французский гастрономический продукт, производство которого вызывает много споров и регулируется законодательством многих стран.</t>
  </si>
  <si>
    <t>2. Один из самых древних русских напитков, крепость которого в некоторых странах регулируется законодательством.</t>
  </si>
  <si>
    <t>3. Английский юрист, автор трактата "Комментарии к английским законам".</t>
  </si>
  <si>
    <t>4. Автор труда "О духе законов".</t>
  </si>
  <si>
    <t>5.  Религиозная кара, согласие на которую по древнеиндийскому правовому трактату Апастамбе могло избавить преступника от царского наказания.</t>
  </si>
  <si>
    <t>6. Процесс создания новых единиц криптовалюты, использующий решение сложных математических задач?</t>
  </si>
  <si>
    <t>7. Помощники судей в Японии, официально назначенные «исследователи» из нижестоящих судей.</t>
  </si>
  <si>
    <t>8. Американский юрист, один из основателей США и автор многих статей сборника «Федералист», первый министр финансов США.</t>
  </si>
  <si>
    <t>9. Древний город-государство, известный своими законами, разработанными царем Хаммурапи.</t>
  </si>
  <si>
    <t>1. Русский писатель, который был приговорен к смертной казни за огласку письма одного литературного критика.</t>
  </si>
  <si>
    <t>ф</t>
  </si>
  <si>
    <t>г</t>
  </si>
  <si>
    <t>р</t>
  </si>
  <si>
    <t>е</t>
  </si>
  <si>
    <t>к</t>
  </si>
  <si>
    <t>и</t>
  </si>
  <si>
    <t>х</t>
  </si>
  <si>
    <t>ч</t>
  </si>
  <si>
    <r>
      <rPr>
        <sz val="12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Доктрина о правилах поведения мусульман.</t>
    </r>
  </si>
  <si>
    <r>
      <rPr>
        <sz val="12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Английский юрист и философ, считающийся основателем теории общественного договора, автор произведения "Левиафан".</t>
    </r>
  </si>
  <si>
    <t xml:space="preserve">4. Растение, используемое в различных отраслях промышленности, имеющее неоднозначный правовой статус в странах мира: от полного запрета до полной легализации. </t>
  </si>
  <si>
    <t>5. Фишинг, криптоджекинг, спуфинг, груминг – это…</t>
  </si>
  <si>
    <t>6. Римский юрист, который считается отцом права.</t>
  </si>
  <si>
    <t>7. Заслуженный юрист Беларуси, имя которого знает каждый студент юрфака, автор ряда глав и главный редактор учебного пособия «Гражданское право».</t>
  </si>
  <si>
    <t>чигир</t>
  </si>
  <si>
    <t>Отличное начало!</t>
  </si>
  <si>
    <t xml:space="preserve">Начнём! </t>
  </si>
  <si>
    <t>Половина пройдена! Осталось совсем немного!</t>
  </si>
  <si>
    <t>Ты делаешь успехи!</t>
  </si>
  <si>
    <t>Финишная прямая!</t>
  </si>
  <si>
    <t>Ура! Победа!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</si>
</sst>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Verdana"/>
      <family val="2"/>
      <charset val="204"/>
    </font>
    <font>
      <sz val="12"/>
      <color rgb="FFFFFFFF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28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4" tint="-0.499984740745262"/>
      <name val="Calibri"/>
      <family val="2"/>
      <charset val="204"/>
      <scheme val="minor"/>
    </font>
    <font>
      <sz val="12"/>
      <name val="Verdana"/>
      <family val="2"/>
      <charset val="204"/>
    </font>
    <font>
      <b/>
      <sz val="18"/>
      <color rgb="FFFFC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77777"/>
      </left>
      <right/>
      <top style="medium">
        <color rgb="FF777777"/>
      </top>
      <bottom/>
      <diagonal/>
    </border>
    <border>
      <left style="medium">
        <color rgb="FF777777"/>
      </left>
      <right/>
      <top style="medium">
        <color rgb="FF888888"/>
      </top>
      <bottom/>
      <diagonal/>
    </border>
    <border>
      <left style="medium">
        <color rgb="FF888888"/>
      </left>
      <right/>
      <top style="medium">
        <color rgb="FF888888"/>
      </top>
      <bottom/>
      <diagonal/>
    </border>
    <border>
      <left style="medium">
        <color rgb="FF888888"/>
      </left>
      <right/>
      <top style="medium">
        <color rgb="FF777777"/>
      </top>
      <bottom/>
      <diagonal/>
    </border>
    <border>
      <left style="medium">
        <color rgb="FF888888"/>
      </left>
      <right/>
      <top style="medium">
        <color rgb="FF888888"/>
      </top>
      <bottom style="medium">
        <color rgb="FF888888"/>
      </bottom>
      <diagonal/>
    </border>
    <border>
      <left style="medium">
        <color rgb="FF777777"/>
      </left>
      <right/>
      <top style="medium">
        <color rgb="FF777777"/>
      </top>
      <bottom style="medium">
        <color rgb="FF777777"/>
      </bottom>
      <diagonal/>
    </border>
    <border>
      <left style="medium">
        <color rgb="FF777777"/>
      </left>
      <right/>
      <top style="medium">
        <color rgb="FF888888"/>
      </top>
      <bottom style="medium">
        <color rgb="FF888888"/>
      </bottom>
      <diagonal/>
    </border>
    <border>
      <left style="medium">
        <color rgb="FF888888"/>
      </left>
      <right/>
      <top/>
      <bottom style="medium">
        <color rgb="FF888888"/>
      </bottom>
      <diagonal/>
    </border>
    <border>
      <left style="medium">
        <color rgb="FF777777"/>
      </left>
      <right/>
      <top/>
      <bottom style="medium">
        <color rgb="FF88888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justify" vertical="center"/>
    </xf>
    <xf numFmtId="0" fontId="2" fillId="5" borderId="0" xfId="0" applyFont="1" applyFill="1" applyAlignment="1">
      <alignment horizontal="justify" vertical="center"/>
    </xf>
    <xf numFmtId="0" fontId="4" fillId="6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9" fillId="0" borderId="0" xfId="0" applyFont="1" applyAlignment="1">
      <alignment horizontal="justify"/>
    </xf>
    <xf numFmtId="0" fontId="4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14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5"/>
  <sheetViews>
    <sheetView showGridLines="0" tabSelected="1" zoomScale="80" zoomScaleNormal="80" workbookViewId="0">
      <selection activeCell="U25" sqref="U25"/>
    </sheetView>
  </sheetViews>
  <sheetFormatPr defaultRowHeight="15" x14ac:dyDescent="0.25"/>
  <cols>
    <col min="1" max="1" width="5.28515625" customWidth="1"/>
    <col min="2" max="21" width="5.28515625" style="6" customWidth="1"/>
    <col min="23" max="23" width="154" customWidth="1"/>
    <col min="25" max="44" width="8.7109375" customWidth="1"/>
    <col min="46" max="64" width="5.7109375" hidden="1" customWidth="1"/>
    <col min="65" max="65" width="5.28515625" style="6" hidden="1" customWidth="1"/>
  </cols>
  <sheetData>
    <row r="1" spans="1:65" ht="24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2">
        <v>1</v>
      </c>
      <c r="R1" s="8"/>
      <c r="S1" s="8"/>
      <c r="T1" s="8"/>
      <c r="U1" s="8"/>
      <c r="W1" s="26" t="str">
        <f>VLOOKUP(ключ!D19,ключ!H:I,2,0)</f>
        <v xml:space="preserve">Начнём! </v>
      </c>
      <c r="BM1" s="25"/>
    </row>
    <row r="2" spans="1:65" ht="24.4" customHeight="1" thickBot="1" x14ac:dyDescent="0.3">
      <c r="A2" s="8"/>
      <c r="B2" s="22">
        <v>2</v>
      </c>
      <c r="C2" s="8"/>
      <c r="D2" s="8"/>
      <c r="E2" s="22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22"/>
      <c r="Q2" s="1"/>
      <c r="R2" s="10"/>
      <c r="S2" s="8"/>
      <c r="T2" s="8"/>
      <c r="U2" s="8"/>
      <c r="W2" s="21" t="s">
        <v>20</v>
      </c>
      <c r="AT2" s="8"/>
      <c r="AU2" s="8"/>
      <c r="AV2" s="8"/>
      <c r="AW2" s="8">
        <v>3</v>
      </c>
      <c r="AX2" s="8"/>
      <c r="AY2" s="8"/>
      <c r="AZ2" s="8"/>
      <c r="BA2" s="8"/>
      <c r="BB2" s="8"/>
      <c r="BC2" s="8"/>
      <c r="BD2" s="8"/>
      <c r="BE2" s="8"/>
      <c r="BF2" s="8"/>
      <c r="BG2" s="8"/>
      <c r="BH2" s="8">
        <v>1</v>
      </c>
      <c r="BI2" s="1" t="s">
        <v>23</v>
      </c>
      <c r="BJ2" s="10"/>
      <c r="BK2" s="8"/>
      <c r="BL2" s="8"/>
      <c r="BM2" s="8"/>
    </row>
    <row r="3" spans="1:65" ht="24.4" customHeight="1" thickBot="1" x14ac:dyDescent="0.3">
      <c r="A3" s="22">
        <v>1</v>
      </c>
      <c r="B3" s="1"/>
      <c r="C3" s="1"/>
      <c r="D3" s="1"/>
      <c r="E3" s="1"/>
      <c r="F3" s="1"/>
      <c r="G3" s="1"/>
      <c r="H3" s="10"/>
      <c r="I3" s="8"/>
      <c r="J3" s="8"/>
      <c r="K3" s="8"/>
      <c r="L3" s="8"/>
      <c r="M3" s="8"/>
      <c r="N3" s="22">
        <v>4</v>
      </c>
      <c r="O3" s="8"/>
      <c r="P3" s="8"/>
      <c r="Q3" s="1"/>
      <c r="R3" s="10"/>
      <c r="S3" s="8"/>
      <c r="T3" s="8"/>
      <c r="U3" s="8"/>
      <c r="W3" s="17" t="s">
        <v>40</v>
      </c>
      <c r="AT3" s="1" t="s">
        <v>50</v>
      </c>
      <c r="AU3" s="1" t="s">
        <v>0</v>
      </c>
      <c r="AV3" s="1" t="s">
        <v>1</v>
      </c>
      <c r="AW3" s="1" t="s">
        <v>22</v>
      </c>
      <c r="AX3" s="1" t="s">
        <v>2</v>
      </c>
      <c r="AY3" s="1" t="s">
        <v>1</v>
      </c>
      <c r="AZ3" s="10"/>
      <c r="BA3" s="8"/>
      <c r="BB3" s="8"/>
      <c r="BC3" s="8"/>
      <c r="BD3" s="8"/>
      <c r="BE3" s="8"/>
      <c r="BF3" s="8">
        <v>2</v>
      </c>
      <c r="BG3" s="8"/>
      <c r="BH3" s="8"/>
      <c r="BI3" s="1" t="s">
        <v>3</v>
      </c>
      <c r="BJ3" s="10"/>
      <c r="BK3" s="8"/>
      <c r="BL3" s="8"/>
      <c r="BM3" s="8"/>
    </row>
    <row r="4" spans="1:65" ht="24.4" customHeight="1" thickBot="1" x14ac:dyDescent="0.3">
      <c r="A4" s="8"/>
      <c r="B4" s="1"/>
      <c r="C4" s="8"/>
      <c r="D4" s="8"/>
      <c r="E4" s="1"/>
      <c r="F4" s="11"/>
      <c r="G4" s="12"/>
      <c r="H4" s="22">
        <v>5</v>
      </c>
      <c r="I4" s="8"/>
      <c r="J4" s="8"/>
      <c r="K4" s="8"/>
      <c r="L4" s="8"/>
      <c r="M4" s="22">
        <v>2</v>
      </c>
      <c r="N4" s="1"/>
      <c r="O4" s="1"/>
      <c r="P4" s="1"/>
      <c r="Q4" s="1"/>
      <c r="R4" s="10"/>
      <c r="S4" s="8"/>
      <c r="T4" s="8"/>
      <c r="U4" s="8"/>
      <c r="W4" s="17" t="s">
        <v>41</v>
      </c>
      <c r="AT4" s="30" t="s">
        <v>55</v>
      </c>
      <c r="AU4" s="8"/>
      <c r="AV4" s="8"/>
      <c r="AW4" s="1" t="s">
        <v>3</v>
      </c>
      <c r="AX4" s="11"/>
      <c r="AY4" s="12"/>
      <c r="AZ4" s="8">
        <v>4</v>
      </c>
      <c r="BA4" s="8"/>
      <c r="BB4" s="8"/>
      <c r="BC4" s="8"/>
      <c r="BD4" s="8"/>
      <c r="BE4" s="8"/>
      <c r="BF4" s="1" t="s">
        <v>13</v>
      </c>
      <c r="BG4" s="1" t="s">
        <v>4</v>
      </c>
      <c r="BH4" s="1" t="s">
        <v>1</v>
      </c>
      <c r="BI4" s="1" t="s">
        <v>5</v>
      </c>
      <c r="BJ4" s="10"/>
      <c r="BK4" s="8"/>
      <c r="BL4" s="8"/>
      <c r="BM4" s="8"/>
    </row>
    <row r="5" spans="1:65" ht="24.4" customHeight="1" thickBot="1" x14ac:dyDescent="0.3">
      <c r="A5" s="8"/>
      <c r="B5" s="1"/>
      <c r="C5" s="8"/>
      <c r="D5" s="22">
        <v>3</v>
      </c>
      <c r="E5" s="1"/>
      <c r="F5" s="1"/>
      <c r="G5" s="1"/>
      <c r="H5" s="1"/>
      <c r="I5" s="1"/>
      <c r="J5" s="1"/>
      <c r="K5" s="1"/>
      <c r="L5" s="1"/>
      <c r="M5" s="10"/>
      <c r="N5" s="1"/>
      <c r="O5" s="11"/>
      <c r="P5" s="12"/>
      <c r="Q5" s="1"/>
      <c r="R5" s="10"/>
      <c r="S5" s="8"/>
      <c r="T5" s="8"/>
      <c r="U5" s="8"/>
      <c r="W5" s="17" t="s">
        <v>42</v>
      </c>
      <c r="AT5" s="30" t="s">
        <v>54</v>
      </c>
      <c r="AU5" s="8"/>
      <c r="AV5" s="8">
        <v>3</v>
      </c>
      <c r="AW5" s="1" t="s">
        <v>10</v>
      </c>
      <c r="AX5" s="1" t="s">
        <v>6</v>
      </c>
      <c r="AY5" s="1" t="s">
        <v>7</v>
      </c>
      <c r="AZ5" s="1" t="s">
        <v>13</v>
      </c>
      <c r="BA5" s="1" t="s">
        <v>5</v>
      </c>
      <c r="BB5" s="1" t="s">
        <v>8</v>
      </c>
      <c r="BC5" s="1" t="s">
        <v>3</v>
      </c>
      <c r="BD5" s="1" t="s">
        <v>9</v>
      </c>
      <c r="BE5" s="10"/>
      <c r="BF5" s="1" t="s">
        <v>3</v>
      </c>
      <c r="BG5" s="11"/>
      <c r="BH5" s="12"/>
      <c r="BI5" s="1" t="s">
        <v>8</v>
      </c>
      <c r="BJ5" s="10"/>
      <c r="BK5" s="8"/>
      <c r="BL5" s="8"/>
      <c r="BM5" s="8"/>
    </row>
    <row r="6" spans="1:65" ht="24.4" customHeight="1" thickBot="1" x14ac:dyDescent="0.3">
      <c r="A6" s="8"/>
      <c r="B6" s="1"/>
      <c r="C6" s="8"/>
      <c r="D6" s="8"/>
      <c r="E6" s="1"/>
      <c r="F6" s="11"/>
      <c r="G6" s="12"/>
      <c r="H6" s="1"/>
      <c r="I6" s="11"/>
      <c r="J6" s="12"/>
      <c r="K6" s="22">
        <v>6</v>
      </c>
      <c r="L6" s="12"/>
      <c r="M6" s="8"/>
      <c r="N6" s="1"/>
      <c r="O6" s="10"/>
      <c r="P6" s="8"/>
      <c r="Q6" s="1"/>
      <c r="R6" s="10"/>
      <c r="S6" s="8"/>
      <c r="T6" s="8"/>
      <c r="U6" s="8"/>
      <c r="W6" s="17" t="s">
        <v>43</v>
      </c>
      <c r="AT6" s="30" t="s">
        <v>56</v>
      </c>
      <c r="AU6" s="8"/>
      <c r="AV6" s="8"/>
      <c r="AW6" s="1" t="s">
        <v>10</v>
      </c>
      <c r="AX6" s="11"/>
      <c r="AY6" s="12"/>
      <c r="AZ6" s="1" t="s">
        <v>11</v>
      </c>
      <c r="BA6" s="11"/>
      <c r="BB6" s="12"/>
      <c r="BC6" s="12">
        <v>5</v>
      </c>
      <c r="BD6" s="12"/>
      <c r="BE6" s="8"/>
      <c r="BF6" s="1" t="s">
        <v>9</v>
      </c>
      <c r="BG6" s="10"/>
      <c r="BH6" s="8"/>
      <c r="BI6" s="1" t="s">
        <v>3</v>
      </c>
      <c r="BJ6" s="10"/>
      <c r="BK6" s="8"/>
      <c r="BL6" s="8"/>
      <c r="BM6" s="8"/>
    </row>
    <row r="7" spans="1:65" ht="24.4" customHeight="1" thickBot="1" x14ac:dyDescent="0.3">
      <c r="A7" s="8"/>
      <c r="B7" s="8"/>
      <c r="C7" s="8"/>
      <c r="D7" s="8"/>
      <c r="E7" s="1"/>
      <c r="F7" s="10"/>
      <c r="G7" s="8"/>
      <c r="H7" s="1"/>
      <c r="I7" s="10"/>
      <c r="J7" s="8"/>
      <c r="K7" s="1"/>
      <c r="L7" s="24">
        <v>4</v>
      </c>
      <c r="M7" s="1"/>
      <c r="N7" s="1"/>
      <c r="O7" s="1"/>
      <c r="P7" s="1"/>
      <c r="Q7" s="1"/>
      <c r="R7" s="1"/>
      <c r="S7" s="1"/>
      <c r="T7" s="1"/>
      <c r="U7" s="1"/>
      <c r="W7" s="17" t="s">
        <v>44</v>
      </c>
      <c r="AT7" s="8"/>
      <c r="AU7" s="8"/>
      <c r="AV7" s="8"/>
      <c r="AW7" s="1" t="s">
        <v>5</v>
      </c>
      <c r="AX7" s="10"/>
      <c r="AY7" s="8"/>
      <c r="AZ7" s="1" t="s">
        <v>10</v>
      </c>
      <c r="BA7" s="10"/>
      <c r="BB7" s="8"/>
      <c r="BC7" s="1" t="s">
        <v>24</v>
      </c>
      <c r="BD7" s="10">
        <v>4</v>
      </c>
      <c r="BE7" s="1" t="s">
        <v>16</v>
      </c>
      <c r="BF7" s="1" t="s">
        <v>3</v>
      </c>
      <c r="BG7" s="1" t="s">
        <v>9</v>
      </c>
      <c r="BH7" s="1" t="s">
        <v>8</v>
      </c>
      <c r="BI7" s="1" t="s">
        <v>12</v>
      </c>
      <c r="BJ7" s="1" t="s">
        <v>5</v>
      </c>
      <c r="BK7" s="1" t="s">
        <v>13</v>
      </c>
      <c r="BL7" s="1" t="s">
        <v>14</v>
      </c>
      <c r="BM7" s="1" t="s">
        <v>53</v>
      </c>
    </row>
    <row r="8" spans="1:65" ht="24.4" customHeight="1" thickBot="1" x14ac:dyDescent="0.3">
      <c r="A8" s="8"/>
      <c r="B8" s="8"/>
      <c r="C8" s="8"/>
      <c r="D8" s="8"/>
      <c r="E8" s="12"/>
      <c r="F8" s="8"/>
      <c r="G8" s="8"/>
      <c r="H8" s="1"/>
      <c r="I8" s="10"/>
      <c r="J8" s="8"/>
      <c r="K8" s="1"/>
      <c r="L8" s="10"/>
      <c r="M8" s="12"/>
      <c r="N8" s="1"/>
      <c r="O8" s="11"/>
      <c r="P8" s="12"/>
      <c r="Q8" s="1"/>
      <c r="R8" s="11"/>
      <c r="S8" s="12"/>
      <c r="T8" s="12"/>
      <c r="U8" s="12"/>
      <c r="W8" s="17" t="s">
        <v>45</v>
      </c>
      <c r="AT8" s="8"/>
      <c r="AU8" s="8"/>
      <c r="AV8" s="8"/>
      <c r="AW8" s="12"/>
      <c r="AX8" s="8"/>
      <c r="AY8" s="8"/>
      <c r="AZ8" s="1" t="s">
        <v>12</v>
      </c>
      <c r="BA8" s="10"/>
      <c r="BB8" s="8"/>
      <c r="BC8" s="1" t="s">
        <v>5</v>
      </c>
      <c r="BD8" s="10"/>
      <c r="BE8" s="12"/>
      <c r="BF8" s="1" t="s">
        <v>15</v>
      </c>
      <c r="BG8" s="11"/>
      <c r="BH8" s="12"/>
      <c r="BI8" s="1" t="s">
        <v>4</v>
      </c>
      <c r="BJ8" s="11"/>
      <c r="BK8" s="12"/>
      <c r="BL8" s="12"/>
      <c r="BM8" s="12"/>
    </row>
    <row r="9" spans="1:65" ht="24.4" customHeight="1" thickBot="1" x14ac:dyDescent="0.3">
      <c r="A9" s="8"/>
      <c r="B9" s="8"/>
      <c r="C9" s="8"/>
      <c r="D9" s="8"/>
      <c r="E9" s="8"/>
      <c r="F9" s="8"/>
      <c r="G9" s="8"/>
      <c r="H9" s="1"/>
      <c r="I9" s="10"/>
      <c r="J9" s="8"/>
      <c r="K9" s="1"/>
      <c r="L9" s="10"/>
      <c r="M9" s="8"/>
      <c r="N9" s="1"/>
      <c r="O9" s="10"/>
      <c r="P9" s="8"/>
      <c r="Q9" s="1"/>
      <c r="R9" s="10"/>
      <c r="S9" s="8"/>
      <c r="T9" s="8"/>
      <c r="U9" s="8"/>
      <c r="W9" s="17" t="s">
        <v>46</v>
      </c>
      <c r="AT9" s="8"/>
      <c r="AU9" s="8"/>
      <c r="AV9" s="8"/>
      <c r="AW9" s="8"/>
      <c r="AX9" s="8"/>
      <c r="AY9" s="8"/>
      <c r="AZ9" s="1" t="s">
        <v>2</v>
      </c>
      <c r="BA9" s="10"/>
      <c r="BB9" s="8"/>
      <c r="BC9" s="1" t="s">
        <v>8</v>
      </c>
      <c r="BD9" s="10"/>
      <c r="BE9" s="8"/>
      <c r="BF9" s="1" t="s">
        <v>6</v>
      </c>
      <c r="BG9" s="10"/>
      <c r="BH9" s="8"/>
      <c r="BI9" s="1" t="s">
        <v>5</v>
      </c>
      <c r="BJ9" s="10"/>
      <c r="BK9" s="8"/>
      <c r="BL9" s="8"/>
      <c r="BM9" s="8"/>
    </row>
    <row r="10" spans="1:65" ht="24.4" customHeight="1" thickBot="1" x14ac:dyDescent="0.3">
      <c r="A10" s="8"/>
      <c r="B10" s="8"/>
      <c r="C10" s="8"/>
      <c r="D10" s="8"/>
      <c r="E10" s="8"/>
      <c r="F10" s="22">
        <v>5</v>
      </c>
      <c r="G10" s="1"/>
      <c r="H10" s="1"/>
      <c r="I10" s="1"/>
      <c r="J10" s="1"/>
      <c r="K10" s="1"/>
      <c r="L10" s="1"/>
      <c r="M10" s="1"/>
      <c r="N10" s="1"/>
      <c r="O10" s="10"/>
      <c r="P10" s="8"/>
      <c r="Q10" s="1"/>
      <c r="R10" s="10"/>
      <c r="S10" s="22">
        <v>7</v>
      </c>
      <c r="T10" s="8"/>
      <c r="U10" s="8"/>
      <c r="W10" s="17" t="s">
        <v>47</v>
      </c>
      <c r="AT10" s="8"/>
      <c r="AU10" s="8"/>
      <c r="AV10" s="8"/>
      <c r="AW10" s="8"/>
      <c r="AX10" s="8">
        <v>5</v>
      </c>
      <c r="AY10" s="1" t="s">
        <v>12</v>
      </c>
      <c r="AZ10" s="1" t="s">
        <v>15</v>
      </c>
      <c r="BA10" s="1" t="s">
        <v>11</v>
      </c>
      <c r="BB10" s="1" t="s">
        <v>8</v>
      </c>
      <c r="BC10" s="1" t="s">
        <v>11</v>
      </c>
      <c r="BD10" s="1" t="s">
        <v>16</v>
      </c>
      <c r="BE10" s="1" t="s">
        <v>14</v>
      </c>
      <c r="BF10" s="1" t="s">
        <v>17</v>
      </c>
      <c r="BG10" s="10"/>
      <c r="BH10" s="8"/>
      <c r="BI10" s="1" t="s">
        <v>13</v>
      </c>
      <c r="BJ10" s="10"/>
      <c r="BK10" s="8">
        <v>6</v>
      </c>
      <c r="BL10" s="8"/>
      <c r="BM10" s="8"/>
    </row>
    <row r="11" spans="1:65" ht="24.4" customHeight="1" thickBot="1" x14ac:dyDescent="0.3">
      <c r="A11" s="8"/>
      <c r="B11" s="8"/>
      <c r="C11" s="8"/>
      <c r="D11" s="8"/>
      <c r="E11" s="8"/>
      <c r="F11" s="8"/>
      <c r="G11" s="12"/>
      <c r="H11" s="1"/>
      <c r="I11" s="11"/>
      <c r="J11" s="12"/>
      <c r="K11" s="1"/>
      <c r="L11" s="11"/>
      <c r="M11" s="8"/>
      <c r="N11" s="12"/>
      <c r="O11" s="8"/>
      <c r="P11" s="8"/>
      <c r="Q11" s="1"/>
      <c r="R11" s="10"/>
      <c r="S11" s="1"/>
      <c r="T11" s="8"/>
      <c r="U11" s="8"/>
      <c r="W11" s="18" t="s">
        <v>48</v>
      </c>
      <c r="AT11" s="8"/>
      <c r="AU11" s="8"/>
      <c r="AV11" s="8"/>
      <c r="AW11" s="8"/>
      <c r="AX11" s="8"/>
      <c r="AY11" s="12"/>
      <c r="AZ11" s="1" t="s">
        <v>2</v>
      </c>
      <c r="BA11" s="11"/>
      <c r="BB11" s="12"/>
      <c r="BC11" s="1" t="s">
        <v>9</v>
      </c>
      <c r="BD11" s="11"/>
      <c r="BE11" s="8"/>
      <c r="BF11" s="12"/>
      <c r="BG11" s="8"/>
      <c r="BH11" s="8"/>
      <c r="BI11" s="1" t="s">
        <v>11</v>
      </c>
      <c r="BJ11" s="10"/>
      <c r="BK11" s="1" t="s">
        <v>57</v>
      </c>
      <c r="BL11" s="8"/>
      <c r="BM11" s="8"/>
    </row>
    <row r="12" spans="1:65" ht="24.4" customHeight="1" thickBot="1" x14ac:dyDescent="0.3">
      <c r="A12" s="8"/>
      <c r="B12" s="8"/>
      <c r="C12" s="8"/>
      <c r="D12" s="8"/>
      <c r="E12" s="8"/>
      <c r="F12" s="8"/>
      <c r="G12" s="8"/>
      <c r="H12" s="1"/>
      <c r="I12" s="10"/>
      <c r="J12" s="8"/>
      <c r="K12" s="1"/>
      <c r="L12" s="10"/>
      <c r="M12" s="8"/>
      <c r="N12" s="22">
        <v>6</v>
      </c>
      <c r="O12" s="1"/>
      <c r="P12" s="1"/>
      <c r="Q12" s="1"/>
      <c r="R12" s="1"/>
      <c r="S12" s="1"/>
      <c r="T12" s="1"/>
      <c r="U12" s="1"/>
      <c r="W12" s="21" t="s">
        <v>21</v>
      </c>
      <c r="AT12" s="8"/>
      <c r="AU12" s="8"/>
      <c r="AV12" s="8"/>
      <c r="AW12" s="8"/>
      <c r="AX12" s="8"/>
      <c r="AY12" s="8"/>
      <c r="AZ12" s="1" t="s">
        <v>12</v>
      </c>
      <c r="BA12" s="10"/>
      <c r="BB12" s="8"/>
      <c r="BC12" s="1" t="s">
        <v>11</v>
      </c>
      <c r="BD12" s="10"/>
      <c r="BE12" s="8"/>
      <c r="BF12" s="8">
        <v>6</v>
      </c>
      <c r="BG12" s="2" t="s">
        <v>16</v>
      </c>
      <c r="BH12" s="2" t="s">
        <v>1</v>
      </c>
      <c r="BI12" s="1" t="s">
        <v>18</v>
      </c>
      <c r="BJ12" s="3" t="s">
        <v>9</v>
      </c>
      <c r="BK12" s="1" t="s">
        <v>55</v>
      </c>
      <c r="BL12" s="2" t="s">
        <v>9</v>
      </c>
      <c r="BM12" s="1" t="s">
        <v>51</v>
      </c>
    </row>
    <row r="13" spans="1:65" ht="24.4" customHeight="1" thickBot="1" x14ac:dyDescent="0.3">
      <c r="A13" s="8"/>
      <c r="B13" s="8"/>
      <c r="C13" s="8"/>
      <c r="D13" s="8"/>
      <c r="E13" s="22">
        <v>7</v>
      </c>
      <c r="F13" s="1"/>
      <c r="G13" s="1"/>
      <c r="H13" s="1"/>
      <c r="I13" s="1"/>
      <c r="J13" s="1"/>
      <c r="K13" s="1"/>
      <c r="L13" s="1"/>
      <c r="M13" s="8"/>
      <c r="N13" s="8"/>
      <c r="O13" s="8"/>
      <c r="P13" s="8"/>
      <c r="Q13" s="12"/>
      <c r="R13" s="8"/>
      <c r="S13" s="1"/>
      <c r="T13" s="8"/>
      <c r="U13" s="8"/>
      <c r="W13" s="27" t="s">
        <v>49</v>
      </c>
      <c r="AT13" s="8"/>
      <c r="AU13" s="8"/>
      <c r="AV13" s="8"/>
      <c r="AW13" s="8">
        <v>7</v>
      </c>
      <c r="AX13" s="1" t="s">
        <v>8</v>
      </c>
      <c r="AY13" s="1" t="s">
        <v>19</v>
      </c>
      <c r="AZ13" s="1" t="s">
        <v>5</v>
      </c>
      <c r="BA13" s="1" t="s">
        <v>1</v>
      </c>
      <c r="BB13" s="1" t="s">
        <v>13</v>
      </c>
      <c r="BC13" s="1" t="s">
        <v>1</v>
      </c>
      <c r="BD13" s="1" t="s">
        <v>9</v>
      </c>
      <c r="BE13" s="8"/>
      <c r="BF13" s="8"/>
      <c r="BG13" s="8"/>
      <c r="BH13" s="8"/>
      <c r="BI13" s="12"/>
      <c r="BJ13" s="8"/>
      <c r="BK13" s="1" t="s">
        <v>51</v>
      </c>
      <c r="BL13" s="8"/>
      <c r="BM13" s="8"/>
    </row>
    <row r="14" spans="1:65" ht="24.4" customHeight="1" thickBot="1" x14ac:dyDescent="0.3">
      <c r="A14" s="8"/>
      <c r="B14" s="8"/>
      <c r="C14" s="8"/>
      <c r="D14" s="8"/>
      <c r="E14" s="8"/>
      <c r="F14" s="12"/>
      <c r="G14" s="12"/>
      <c r="H14" s="1"/>
      <c r="I14" s="11"/>
      <c r="J14" s="12"/>
      <c r="K14" s="1"/>
      <c r="L14" s="11"/>
      <c r="M14" s="8"/>
      <c r="N14" s="8"/>
      <c r="O14" s="8"/>
      <c r="P14" s="8"/>
      <c r="Q14" s="8"/>
      <c r="R14" s="8"/>
      <c r="S14" s="1"/>
      <c r="T14" s="8"/>
      <c r="U14" s="8"/>
      <c r="W14" s="28" t="s">
        <v>58</v>
      </c>
      <c r="AT14" s="8"/>
      <c r="AU14" s="8"/>
      <c r="AV14" s="8"/>
      <c r="AW14" s="8"/>
      <c r="AX14" s="12"/>
      <c r="AY14" s="12"/>
      <c r="AZ14" s="1" t="s">
        <v>8</v>
      </c>
      <c r="BA14" s="11"/>
      <c r="BB14" s="12"/>
      <c r="BC14" s="1" t="s">
        <v>9</v>
      </c>
      <c r="BD14" s="11"/>
      <c r="BE14" s="8"/>
      <c r="BF14" s="8"/>
      <c r="BG14" s="8"/>
      <c r="BH14" s="8"/>
      <c r="BI14" s="8"/>
      <c r="BJ14" s="8"/>
      <c r="BK14" s="1" t="s">
        <v>55</v>
      </c>
      <c r="BL14" s="8"/>
      <c r="BM14" s="8"/>
    </row>
    <row r="15" spans="1:65" ht="24.4" customHeight="1" thickBot="1" x14ac:dyDescent="0.3">
      <c r="A15" s="8"/>
      <c r="B15" s="8"/>
      <c r="C15" s="8"/>
      <c r="D15" s="8"/>
      <c r="E15" s="8"/>
      <c r="F15" s="8"/>
      <c r="G15" s="8"/>
      <c r="H15" s="1"/>
      <c r="I15" s="10"/>
      <c r="J15" s="8"/>
      <c r="K15" s="12"/>
      <c r="L15" s="8"/>
      <c r="M15" s="8"/>
      <c r="N15" s="8"/>
      <c r="O15" s="8"/>
      <c r="P15" s="8"/>
      <c r="Q15" s="8"/>
      <c r="R15" s="8"/>
      <c r="S15" s="1"/>
      <c r="T15" s="8"/>
      <c r="U15" s="8"/>
      <c r="W15" s="28" t="s">
        <v>59</v>
      </c>
      <c r="AT15" s="8"/>
      <c r="AU15" s="8"/>
      <c r="AV15" s="8"/>
      <c r="AW15" s="8"/>
      <c r="AX15" s="8"/>
      <c r="AY15" s="8"/>
      <c r="AZ15" s="1" t="s">
        <v>0</v>
      </c>
      <c r="BA15" s="10"/>
      <c r="BB15" s="8"/>
      <c r="BC15" s="12"/>
      <c r="BD15" s="8"/>
      <c r="BE15" s="8"/>
      <c r="BF15" s="8"/>
      <c r="BG15" s="8"/>
      <c r="BH15" s="8"/>
      <c r="BI15" s="8"/>
      <c r="BJ15" s="8"/>
      <c r="BK15" s="30" t="s">
        <v>52</v>
      </c>
      <c r="BL15" s="8"/>
      <c r="BM15" s="8"/>
    </row>
    <row r="16" spans="1:65" ht="24.4" customHeight="1" thickBot="1" x14ac:dyDescent="0.3">
      <c r="A16" s="8"/>
      <c r="B16" s="8"/>
      <c r="C16" s="8"/>
      <c r="D16" s="8"/>
      <c r="E16" s="8"/>
      <c r="F16" s="8"/>
      <c r="G16" s="8"/>
      <c r="H16" s="1"/>
      <c r="I16" s="1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31" t="s">
        <v>60</v>
      </c>
      <c r="AT16" s="8"/>
      <c r="AU16" s="8"/>
      <c r="AV16" s="8"/>
      <c r="AW16" s="8"/>
      <c r="AX16" s="8"/>
      <c r="AY16" s="8"/>
      <c r="AZ16" s="1" t="s">
        <v>15</v>
      </c>
      <c r="BA16" s="10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ht="24.4" customHeight="1" thickBot="1" x14ac:dyDescent="0.3">
      <c r="A17" s="8"/>
      <c r="B17" s="8"/>
      <c r="C17" s="22">
        <v>8</v>
      </c>
      <c r="D17" s="1"/>
      <c r="E17" s="1"/>
      <c r="F17" s="1"/>
      <c r="G17" s="1"/>
      <c r="H17" s="1"/>
      <c r="I17" s="1"/>
      <c r="J17" s="1"/>
      <c r="K17" s="1"/>
      <c r="L17" s="1"/>
      <c r="M17" s="8"/>
      <c r="N17" s="8"/>
      <c r="O17" s="8"/>
      <c r="P17" s="8"/>
      <c r="Q17" s="8"/>
      <c r="R17" s="8"/>
      <c r="S17" s="8"/>
      <c r="T17" s="8"/>
      <c r="U17" s="8"/>
      <c r="W17" s="17" t="s">
        <v>61</v>
      </c>
      <c r="AT17" s="8"/>
      <c r="AU17" s="8">
        <v>8</v>
      </c>
      <c r="AV17" s="1" t="s">
        <v>22</v>
      </c>
      <c r="AW17" s="1" t="s">
        <v>1</v>
      </c>
      <c r="AX17" s="1" t="s">
        <v>16</v>
      </c>
      <c r="AY17" s="1" t="s">
        <v>11</v>
      </c>
      <c r="AZ17" s="1" t="s">
        <v>6</v>
      </c>
      <c r="BA17" s="1" t="s">
        <v>14</v>
      </c>
      <c r="BB17" s="1" t="s">
        <v>8</v>
      </c>
      <c r="BC17" s="1" t="s">
        <v>3</v>
      </c>
      <c r="BD17" s="1" t="s">
        <v>9</v>
      </c>
      <c r="BE17" s="8"/>
      <c r="BF17" s="8"/>
      <c r="BG17" s="8"/>
      <c r="BH17" s="8"/>
      <c r="BI17" s="8"/>
      <c r="BJ17" s="8"/>
      <c r="BK17" s="8"/>
      <c r="BL17" s="8"/>
      <c r="BM17" s="8"/>
    </row>
    <row r="18" spans="1:65" ht="24.4" customHeight="1" thickBot="1" x14ac:dyDescent="0.3">
      <c r="A18" s="8"/>
      <c r="B18" s="8"/>
      <c r="C18" s="8"/>
      <c r="D18" s="12"/>
      <c r="E18" s="12"/>
      <c r="F18" s="12"/>
      <c r="G18" s="12"/>
      <c r="H18" s="1"/>
      <c r="I18" s="11"/>
      <c r="J18" s="12"/>
      <c r="K18" s="12"/>
      <c r="L18" s="12"/>
      <c r="M18" s="8"/>
      <c r="N18" s="8"/>
      <c r="O18" s="8"/>
      <c r="P18" s="8"/>
      <c r="Q18" s="8"/>
      <c r="R18" s="8"/>
      <c r="S18" s="8"/>
      <c r="T18" s="8"/>
      <c r="U18" s="8"/>
      <c r="W18" s="17" t="s">
        <v>62</v>
      </c>
      <c r="AT18" s="8"/>
      <c r="AU18" s="8"/>
      <c r="AV18" s="12"/>
      <c r="AW18" s="12"/>
      <c r="AX18" s="12"/>
      <c r="AY18" s="12"/>
      <c r="AZ18" s="1" t="s">
        <v>12</v>
      </c>
      <c r="BA18" s="11"/>
      <c r="BB18" s="12"/>
      <c r="BC18" s="12"/>
      <c r="BD18" s="12"/>
      <c r="BE18" s="8"/>
      <c r="BF18" s="8"/>
      <c r="BG18" s="8"/>
      <c r="BH18" s="8"/>
      <c r="BI18" s="8"/>
      <c r="BJ18" s="8"/>
      <c r="BK18" s="8"/>
      <c r="BL18" s="8"/>
      <c r="BM18" s="8"/>
    </row>
    <row r="19" spans="1:65" ht="24.4" customHeight="1" thickBot="1" x14ac:dyDescent="0.3">
      <c r="A19" s="8"/>
      <c r="B19" s="8"/>
      <c r="C19" s="8"/>
      <c r="D19" s="8"/>
      <c r="E19" s="8"/>
      <c r="F19" s="8"/>
      <c r="G19" s="8"/>
      <c r="H19" s="1"/>
      <c r="I19" s="8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18" t="s">
        <v>63</v>
      </c>
      <c r="AT19" s="8"/>
      <c r="AU19" s="8"/>
      <c r="AV19" s="8"/>
      <c r="AW19" s="8"/>
      <c r="AX19" s="8"/>
      <c r="AY19" s="8"/>
      <c r="AZ19" s="1" t="s">
        <v>9</v>
      </c>
      <c r="BA19" s="8"/>
      <c r="BB19" s="10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ht="24.4" customHeight="1" thickBot="1" x14ac:dyDescent="0.3">
      <c r="A20" s="8"/>
      <c r="B20" s="8"/>
      <c r="C20" s="8"/>
      <c r="D20" s="23">
        <v>9</v>
      </c>
      <c r="E20" s="1"/>
      <c r="F20" s="1"/>
      <c r="G20" s="1"/>
      <c r="H20" s="1"/>
      <c r="I20" s="1"/>
      <c r="J20" s="1"/>
      <c r="K20" s="1"/>
      <c r="L20" s="8"/>
      <c r="M20" s="8"/>
      <c r="N20" s="8"/>
      <c r="O20" s="8"/>
      <c r="P20" s="8"/>
      <c r="Q20" s="8"/>
      <c r="R20" s="8"/>
      <c r="S20" s="8"/>
      <c r="T20" s="8"/>
      <c r="U20" s="8"/>
      <c r="W20" s="32" t="str">
        <f>CONCATENATE("КОЛИЧЕСТВО ПРАВИЛЬНЫХ ОТВЕТОВ: ",SUM(ключ!D3:D18))</f>
        <v>КОЛИЧЕСТВО ПРАВИЛЬНЫХ ОТВЕТОВ: 0</v>
      </c>
      <c r="AT20" s="8"/>
      <c r="AU20" s="8"/>
      <c r="AV20" s="12">
        <v>9</v>
      </c>
      <c r="AW20" s="4" t="s">
        <v>4</v>
      </c>
      <c r="AX20" s="4" t="s">
        <v>1</v>
      </c>
      <c r="AY20" s="4" t="s">
        <v>4</v>
      </c>
      <c r="AZ20" s="1" t="s">
        <v>11</v>
      </c>
      <c r="BA20" s="1" t="s">
        <v>6</v>
      </c>
      <c r="BB20" s="2" t="s">
        <v>3</v>
      </c>
      <c r="BC20" s="2" t="s">
        <v>9</v>
      </c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ht="24.4" customHeight="1" thickBot="1" x14ac:dyDescent="0.3">
      <c r="A21" s="9"/>
      <c r="B21" s="9"/>
      <c r="C21" s="9"/>
      <c r="D21" s="9"/>
      <c r="E21" s="9"/>
      <c r="F21" s="9"/>
      <c r="G21" s="9"/>
      <c r="H21" s="33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AT21" s="8"/>
      <c r="AU21" s="8"/>
      <c r="AV21" s="9"/>
      <c r="AW21" s="9"/>
      <c r="AX21" s="13"/>
      <c r="AY21" s="9"/>
      <c r="AZ21" s="5" t="s">
        <v>12</v>
      </c>
      <c r="BA21" s="15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4.4" customHeight="1" thickBot="1" x14ac:dyDescent="0.3">
      <c r="A22" s="14"/>
      <c r="B22" s="14"/>
      <c r="C22" s="14"/>
      <c r="D22" s="14"/>
      <c r="E22" s="14"/>
      <c r="F22" s="14"/>
      <c r="G22" s="14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W22" s="29"/>
      <c r="BM22" s="14"/>
    </row>
    <row r="24" spans="1:65" ht="22.5" customHeight="1" x14ac:dyDescent="0.25"/>
    <row r="25" spans="1:65" ht="35.6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/>
      <c r="W25" s="20"/>
      <c r="BM25"/>
    </row>
  </sheetData>
  <mergeCells count="1">
    <mergeCell ref="A25:T25"/>
  </mergeCells>
  <conditionalFormatting sqref="Q2:Q3 B3:G3 O4:Q4 B4:B6 E4:E7 N4:N9 F5:L5 Q5:Q12 H6:H21 M7 O7:P7 R7:U7 K7:K14 G10 I10:J10 L10:N10 S11 O12:P12 R12:U12 F13:G13 I13:J13 L13 S13:S15 D17:G17 I17:L17 E20:G20 I20:K20">
    <cfRule type="cellIs" dxfId="13" priority="10" operator="equal">
      <formula>$A$2</formula>
    </cfRule>
    <cfRule type="cellIs" dxfId="12" priority="12" operator="notEqual">
      <formula>AT2</formula>
    </cfRule>
    <cfRule type="cellIs" dxfId="11" priority="14" operator="equal">
      <formula>AT2</formula>
    </cfRule>
  </conditionalFormatting>
  <conditionalFormatting sqref="AT3">
    <cfRule type="cellIs" dxfId="10" priority="1" operator="equal">
      <formula>$A$2</formula>
    </cfRule>
    <cfRule type="cellIs" dxfId="9" priority="2" operator="notEqual">
      <formula>CL3</formula>
    </cfRule>
    <cfRule type="cellIs" dxfId="8" priority="3" operator="equal">
      <formula>CL3</formula>
    </cfRule>
  </conditionalFormatting>
  <conditionalFormatting sqref="AU3:AY3">
    <cfRule type="expression" dxfId="7" priority="15">
      <formula>LOWER(CONCATENATE(AH1048571,AI1048571,AJ1048571,AK1048571,AL1048571,AM1048571))="ФУАГРА"</formula>
    </cfRule>
    <cfRule type="cellIs" dxfId="6" priority="17" operator="equal">
      <formula>44927</formula>
    </cfRule>
  </conditionalFormatting>
  <conditionalFormatting sqref="BK11:BK14">
    <cfRule type="cellIs" dxfId="5" priority="4" operator="equal">
      <formula>$A$2</formula>
    </cfRule>
    <cfRule type="cellIs" dxfId="4" priority="5" operator="notEqual">
      <formula>DC11</formula>
    </cfRule>
    <cfRule type="cellIs" dxfId="3" priority="6" operator="equal">
      <formula>DC11</formula>
    </cfRule>
  </conditionalFormatting>
  <conditionalFormatting sqref="BM7 BM12">
    <cfRule type="cellIs" dxfId="2" priority="7" operator="equal">
      <formula>$A$2</formula>
    </cfRule>
    <cfRule type="cellIs" dxfId="1" priority="8" operator="notEqual">
      <formula>DE7</formula>
    </cfRule>
    <cfRule type="cellIs" dxfId="0" priority="9" operator="equal">
      <formula>DE7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J26" sqref="J26"/>
    </sheetView>
  </sheetViews>
  <sheetFormatPr defaultRowHeight="15" x14ac:dyDescent="0.25"/>
  <cols>
    <col min="3" max="3" width="29.28515625" customWidth="1"/>
    <col min="4" max="4" width="13" customWidth="1"/>
  </cols>
  <sheetData>
    <row r="2" spans="2:9" x14ac:dyDescent="0.25">
      <c r="H2">
        <v>0</v>
      </c>
      <c r="I2" t="s">
        <v>66</v>
      </c>
    </row>
    <row r="3" spans="2:9" x14ac:dyDescent="0.25">
      <c r="B3" s="7" t="s">
        <v>26</v>
      </c>
      <c r="C3" t="str">
        <f>LOWER(CONCATENATE(Кроссворд!B3,Кроссворд!C3,Кроссворд!D3,Кроссворд!E3,Кроссворд!F3,Кроссворд!G3))</f>
        <v/>
      </c>
      <c r="D3" s="19">
        <f>IF(C3=B3,1,0)</f>
        <v>0</v>
      </c>
      <c r="H3">
        <v>1</v>
      </c>
      <c r="I3" t="s">
        <v>65</v>
      </c>
    </row>
    <row r="4" spans="2:9" x14ac:dyDescent="0.25">
      <c r="B4" s="7" t="s">
        <v>27</v>
      </c>
      <c r="C4" t="str">
        <f>LOWER(CONCATENATE(Кроссворд!E5,Кроссворд!F5,Кроссворд!G5,Кроссворд!H5,Кроссворд!I5,Кроссворд!J5,Кроссворд!K5,Кроссворд!L5))</f>
        <v/>
      </c>
      <c r="D4" s="19">
        <f t="shared" ref="D4:D18" si="0">IF(C4=B4,1,0)</f>
        <v>0</v>
      </c>
      <c r="H4">
        <v>2</v>
      </c>
      <c r="I4" t="s">
        <v>65</v>
      </c>
    </row>
    <row r="5" spans="2:9" x14ac:dyDescent="0.25">
      <c r="B5" s="7" t="s">
        <v>28</v>
      </c>
      <c r="C5" t="str">
        <f>LOWER(CONCATENATE(Кроссворд!E3,Кроссворд!E4,Кроссворд!E5,Кроссворд!E6,Кроссворд!E7,))</f>
        <v/>
      </c>
      <c r="D5" s="19">
        <f t="shared" si="0"/>
        <v>0</v>
      </c>
      <c r="H5">
        <v>3</v>
      </c>
      <c r="I5" t="s">
        <v>65</v>
      </c>
    </row>
    <row r="6" spans="2:9" x14ac:dyDescent="0.25">
      <c r="B6" s="7" t="s">
        <v>29</v>
      </c>
      <c r="C6" t="str">
        <f>LOWER(CONCATENATE(Кроссворд!Q2,Кроссворд!Q3,Кроссворд!Q4,Кроссворд!Q5,Кроссворд!Q6,Кроссворд!Q7,Кроссворд!Q8,Кроссворд!Q9,Кроссворд!Q10,Кроссворд!Q105,Кроссворд!Q11,Кроссворд!Q12))</f>
        <v/>
      </c>
      <c r="D6" s="19">
        <f t="shared" si="0"/>
        <v>0</v>
      </c>
      <c r="H6">
        <v>4</v>
      </c>
      <c r="I6" t="s">
        <v>65</v>
      </c>
    </row>
    <row r="7" spans="2:9" x14ac:dyDescent="0.25">
      <c r="B7" s="7" t="s">
        <v>30</v>
      </c>
      <c r="C7" t="str">
        <f>LOWER(CONCATENATE(Кроссворд!N4,Кроссворд!O4,Кроссворд!P4,Кроссворд!Q4))</f>
        <v/>
      </c>
      <c r="D7" s="19">
        <f t="shared" si="0"/>
        <v>0</v>
      </c>
      <c r="H7">
        <v>5</v>
      </c>
      <c r="I7" t="s">
        <v>68</v>
      </c>
    </row>
    <row r="8" spans="2:9" x14ac:dyDescent="0.25">
      <c r="B8" s="7" t="s">
        <v>31</v>
      </c>
      <c r="C8" t="str">
        <f>LOWER(CONCATENATE(Кроссворд!M7,Кроссворд!N7,Кроссворд!O7,Кроссворд!P7,Кроссворд!Q7,Кроссворд!R7,Кроссворд!S7,Кроссворд!T7))</f>
        <v/>
      </c>
      <c r="D8" s="19">
        <f t="shared" si="0"/>
        <v>0</v>
      </c>
      <c r="H8">
        <v>6</v>
      </c>
      <c r="I8" t="s">
        <v>68</v>
      </c>
    </row>
    <row r="9" spans="2:9" x14ac:dyDescent="0.25">
      <c r="B9" s="7" t="s">
        <v>32</v>
      </c>
      <c r="C9" t="str">
        <f>LOWER(CONCATENATE(Кроссворд!H5,Кроссворд!H6,Кроссворд!H7,Кроссворд!H8,Кроссворд!H9,Кроссворд!H10,Кроссворд!H11,Кроссворд!H12,Кроссворд!H13,Кроссворд!H14,Кроссворд!H15,Кроссворд!H16,Кроссворд!H17,Кроссворд!H18,Кроссворд!H19,Кроссворд!H20,Кроссворд!H21))</f>
        <v/>
      </c>
      <c r="D9" s="19">
        <f t="shared" si="0"/>
        <v>0</v>
      </c>
      <c r="H9">
        <v>7</v>
      </c>
      <c r="I9" t="s">
        <v>68</v>
      </c>
    </row>
    <row r="10" spans="2:9" x14ac:dyDescent="0.25">
      <c r="B10" s="7" t="s">
        <v>33</v>
      </c>
      <c r="C10" t="str">
        <f>LOWER(CONCATENATE(Кроссворд!G10,Кроссворд!H10,Кроссворд!I10,Кроссворд!J10,Кроссворд!K10,Кроссворд!L10,Кроссворд!M10,Кроссворд!N10))</f>
        <v/>
      </c>
      <c r="D10" s="19">
        <f t="shared" si="0"/>
        <v>0</v>
      </c>
      <c r="H10">
        <v>8</v>
      </c>
      <c r="I10" t="s">
        <v>67</v>
      </c>
    </row>
    <row r="11" spans="2:9" x14ac:dyDescent="0.25">
      <c r="B11" s="7" t="s">
        <v>34</v>
      </c>
      <c r="C11" t="str">
        <f>LOWER(CONCATENATE(Кроссворд!F13,Кроссворд!G13,Кроссворд!H13,Кроссворд!I13,Кроссворд!J13,Кроссворд!K13,Кроссворд!L13))</f>
        <v/>
      </c>
      <c r="D11" s="19">
        <f t="shared" si="0"/>
        <v>0</v>
      </c>
      <c r="H11">
        <v>9</v>
      </c>
      <c r="I11" t="s">
        <v>67</v>
      </c>
    </row>
    <row r="12" spans="2:9" x14ac:dyDescent="0.25">
      <c r="B12" s="7" t="s">
        <v>35</v>
      </c>
      <c r="C12" t="str">
        <f>LOWER(CONCATENATE(Кроссворд!K7,Кроссворд!K8,Кроссворд!K9,Кроссворд!K10,Кроссворд!K11,Кроссворд!K12,Кроссворд!K13,Кроссворд!K14))</f>
        <v/>
      </c>
      <c r="D12" s="19">
        <f t="shared" si="0"/>
        <v>0</v>
      </c>
      <c r="H12">
        <v>10</v>
      </c>
      <c r="I12" t="s">
        <v>67</v>
      </c>
    </row>
    <row r="13" spans="2:9" x14ac:dyDescent="0.25">
      <c r="B13" s="7" t="s">
        <v>36</v>
      </c>
      <c r="C13" t="str">
        <f>LOWER(CONCATENATE(Кроссворд!D17,Кроссворд!E17,Кроссворд!F17,Кроссворд!G17,Кроссворд!H17,Кроссворд!I17,Кроссворд!J17,Кроссворд!K17,Кроссворд!L17,))</f>
        <v/>
      </c>
      <c r="D13" s="19">
        <f t="shared" si="0"/>
        <v>0</v>
      </c>
      <c r="H13">
        <v>11</v>
      </c>
      <c r="I13" t="s">
        <v>69</v>
      </c>
    </row>
    <row r="14" spans="2:9" x14ac:dyDescent="0.25">
      <c r="B14" s="7" t="s">
        <v>25</v>
      </c>
      <c r="C14" t="str">
        <f>LOWER(CONCATENATE(Кроссворд!E20,Кроссворд!F20,Кроссворд!G20,Кроссворд!H20,Кроссворд!I20,Кроссворд!J20,Кроссворд!K20))</f>
        <v/>
      </c>
      <c r="D14" s="19">
        <f t="shared" si="0"/>
        <v>0</v>
      </c>
      <c r="H14">
        <v>12</v>
      </c>
      <c r="I14" t="s">
        <v>69</v>
      </c>
    </row>
    <row r="15" spans="2:9" x14ac:dyDescent="0.25">
      <c r="B15" s="7" t="s">
        <v>37</v>
      </c>
      <c r="C15" t="str">
        <f>LOWER(CONCATENATE(Кроссворд!O12,Кроссворд!P12,Кроссворд!Q12,Кроссворд!R12,Кроссворд!S12,Кроссворд!T12))</f>
        <v/>
      </c>
      <c r="D15" s="19">
        <f t="shared" si="0"/>
        <v>0</v>
      </c>
      <c r="H15">
        <v>13</v>
      </c>
      <c r="I15" t="s">
        <v>69</v>
      </c>
    </row>
    <row r="16" spans="2:9" x14ac:dyDescent="0.25">
      <c r="B16" s="7" t="s">
        <v>39</v>
      </c>
      <c r="C16" t="str">
        <f>LOWER(CONCATENATE(Кроссворд!N4,Кроссворд!N5,Кроссворд!N6,Кроссворд!N7,Кроссворд!N8,Кроссворд!N9,Кроссворд!N10))</f>
        <v/>
      </c>
      <c r="D16" s="19">
        <f t="shared" si="0"/>
        <v>0</v>
      </c>
      <c r="H16">
        <v>14</v>
      </c>
      <c r="I16" t="s">
        <v>69</v>
      </c>
    </row>
    <row r="17" spans="2:9" x14ac:dyDescent="0.25">
      <c r="B17" t="s">
        <v>64</v>
      </c>
      <c r="C17" t="str">
        <f>LOWER(CONCATENATE(Кроссворд!S11,Кроссворд!S12,Кроссворд!S13,Кроссворд!S14,Кроссворд!S15))</f>
        <v/>
      </c>
      <c r="D17" s="19">
        <f t="shared" si="0"/>
        <v>0</v>
      </c>
      <c r="H17">
        <v>15</v>
      </c>
      <c r="I17" t="s">
        <v>69</v>
      </c>
    </row>
    <row r="18" spans="2:9" x14ac:dyDescent="0.25">
      <c r="B18" t="s">
        <v>38</v>
      </c>
      <c r="C18" t="str">
        <f>LOWER(CONCATENATE(Кроссворд!B3,Кроссворд!B4,Кроссворд!B5,Кроссворд!B6))</f>
        <v/>
      </c>
      <c r="D18" s="19">
        <f t="shared" si="0"/>
        <v>0</v>
      </c>
      <c r="H18">
        <v>16</v>
      </c>
      <c r="I18" t="s">
        <v>70</v>
      </c>
    </row>
    <row r="19" spans="2:9" x14ac:dyDescent="0.25">
      <c r="D19" s="19">
        <f>SUM(D3:D18)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ключ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LEGION</dc:creator>
  <cp:lastModifiedBy>Авласович Рената Аманбаевна</cp:lastModifiedBy>
  <dcterms:created xsi:type="dcterms:W3CDTF">2015-06-05T18:17:20Z</dcterms:created>
  <dcterms:modified xsi:type="dcterms:W3CDTF">2023-04-28T08:35:03Z</dcterms:modified>
</cp:coreProperties>
</file>